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biehler/Documents/Karin/ASCC/"/>
    </mc:Choice>
  </mc:AlternateContent>
  <xr:revisionPtr revIDLastSave="0" documentId="8_{79FC8C28-2127-F543-9659-010A1905D809}" xr6:coauthVersionLast="47" xr6:coauthVersionMax="47" xr10:uidLastSave="{00000000-0000-0000-0000-000000000000}"/>
  <bookViews>
    <workbookView xWindow="4300" yWindow="2700" windowWidth="27640" windowHeight="16940" xr2:uid="{90162956-33EC-FC4A-9E72-215C376EFC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43" i="1" l="1"/>
  <c r="AZ43" i="1"/>
  <c r="AY43" i="1"/>
  <c r="AU43" i="1"/>
  <c r="AT43" i="1"/>
  <c r="AS43" i="1"/>
  <c r="AO43" i="1"/>
  <c r="AN43" i="1"/>
  <c r="AM43" i="1"/>
  <c r="AH43" i="1"/>
  <c r="AG43" i="1"/>
  <c r="AB43" i="1"/>
  <c r="AA43" i="1"/>
  <c r="Z43" i="1"/>
  <c r="V43" i="1"/>
  <c r="U43" i="1"/>
  <c r="L43" i="1"/>
  <c r="K43" i="1"/>
  <c r="H43" i="1"/>
  <c r="G43" i="1"/>
  <c r="F43" i="1"/>
  <c r="D43" i="1"/>
  <c r="C43" i="1"/>
  <c r="B43" i="1"/>
  <c r="T17" i="1"/>
  <c r="J17" i="1"/>
  <c r="J15" i="1"/>
  <c r="T13" i="1"/>
  <c r="J13" i="1"/>
  <c r="T11" i="1"/>
  <c r="J11" i="1"/>
  <c r="T9" i="1"/>
  <c r="J9" i="1"/>
  <c r="T7" i="1"/>
  <c r="J7" i="1"/>
  <c r="T5" i="1"/>
  <c r="T43" i="1" s="1"/>
  <c r="J5" i="1"/>
  <c r="J43" i="1" s="1"/>
</calcChain>
</file>

<file path=xl/sharedStrings.xml><?xml version="1.0" encoding="utf-8"?>
<sst xmlns="http://schemas.openxmlformats.org/spreadsheetml/2006/main" count="85" uniqueCount="44">
  <si>
    <t>Arrowsic Green Crab Trapping</t>
  </si>
  <si>
    <t>Total</t>
  </si>
  <si>
    <t>Female</t>
  </si>
  <si>
    <t>Male</t>
  </si>
  <si>
    <t>Salinity</t>
  </si>
  <si>
    <t>Water Temp</t>
  </si>
  <si>
    <t>Water
Temp</t>
  </si>
  <si>
    <t>pH **5</t>
  </si>
  <si>
    <t>Water temp</t>
  </si>
  <si>
    <t>Sasanoa - Tom Cod Rock</t>
  </si>
  <si>
    <t>23 **4</t>
  </si>
  <si>
    <t>1female with roe</t>
  </si>
  <si>
    <t>Sasanoa - Palace Cove</t>
  </si>
  <si>
    <t>95 **4</t>
  </si>
  <si>
    <t>Sasanoa - Green Beacon #21</t>
  </si>
  <si>
    <t>48 **4</t>
  </si>
  <si>
    <t>Back River Crow Isle</t>
  </si>
  <si>
    <t>S Squirrel **2</t>
  </si>
  <si>
    <t>10 **3</t>
  </si>
  <si>
    <t>**2</t>
  </si>
  <si>
    <t>N Squirrel **2</t>
  </si>
  <si>
    <t>**6</t>
  </si>
  <si>
    <t xml:space="preserve"> </t>
  </si>
  <si>
    <t>Fisher Eddy</t>
  </si>
  <si>
    <t>Preble Pt</t>
  </si>
  <si>
    <t>Across Phippsburg Ld.</t>
  </si>
  <si>
    <t>Doubling Pt Cove</t>
  </si>
  <si>
    <t>Maritime Museum Cove</t>
  </si>
  <si>
    <t>BIW cove</t>
  </si>
  <si>
    <t>Spinney Mill</t>
  </si>
  <si>
    <t>Back River Mill Isle</t>
  </si>
  <si>
    <t>Back River - Alternate **1</t>
  </si>
  <si>
    <t>Back River Midway</t>
  </si>
  <si>
    <t>Back River Phil's crik</t>
  </si>
  <si>
    <t>Back River Narrows</t>
  </si>
  <si>
    <t>Sasanoa Green Marker "33"</t>
  </si>
  <si>
    <t>data lost</t>
  </si>
  <si>
    <t>Grand Total</t>
  </si>
  <si>
    <t>**1  The boat could not get up to the 2014 trap location due to insufficient water depth so the trap was set south of Mill Isle in 2015</t>
  </si>
  <si>
    <t>**2 The trap was set but never recovered.</t>
  </si>
  <si>
    <t>**3   1/2 size shrimp trap</t>
  </si>
  <si>
    <t>**4 Mod. Eel Trap, cuboid shape</t>
  </si>
  <si>
    <t>**5 pH strip tested about 2 hours after sampling</t>
  </si>
  <si>
    <t>**6 no trap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</si>
</sst>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vertical="center"/>
    </xf>
    <xf numFmtId="0" fontId="3" fillId="2" borderId="0" xfId="0" applyFont="1" applyFill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DACD-6EE8-B647-8DAA-136E44E3698D}">
  <dimension ref="A1:BC58"/>
  <sheetViews>
    <sheetView tabSelected="1" workbookViewId="0">
      <selection activeCell="T13" sqref="T13"/>
    </sheetView>
  </sheetViews>
  <sheetFormatPr baseColWidth="10" defaultRowHeight="16" x14ac:dyDescent="0.2"/>
  <cols>
    <col min="5" max="5" width="2.6640625" customWidth="1"/>
    <col min="9" max="9" width="2.1640625" customWidth="1"/>
    <col min="13" max="13" width="2.5" customWidth="1"/>
    <col min="19" max="19" width="2.6640625" customWidth="1"/>
    <col min="25" max="25" width="2.33203125" customWidth="1"/>
    <col min="31" max="31" width="2.5" customWidth="1"/>
    <col min="38" max="38" width="2.33203125" customWidth="1"/>
    <col min="44" max="44" width="2.5" customWidth="1"/>
    <col min="50" max="50" width="2.83203125" customWidth="1"/>
    <col min="54" max="54" width="2.83203125" customWidth="1"/>
  </cols>
  <sheetData>
    <row r="1" spans="1:55" x14ac:dyDescent="0.2">
      <c r="B1" s="1" t="s">
        <v>0</v>
      </c>
      <c r="E1" s="2"/>
      <c r="I1" s="3"/>
      <c r="M1" s="3"/>
      <c r="N1" s="4"/>
      <c r="S1" s="3"/>
      <c r="Y1" s="3"/>
      <c r="AE1" s="2"/>
      <c r="AL1" s="3"/>
      <c r="AR1" s="5"/>
      <c r="AX1" s="3"/>
      <c r="BB1" s="2"/>
    </row>
    <row r="2" spans="1:55" x14ac:dyDescent="0.2">
      <c r="A2" s="6"/>
      <c r="B2" s="6">
        <v>2014</v>
      </c>
      <c r="C2" s="7">
        <v>41811</v>
      </c>
      <c r="D2" s="6"/>
      <c r="E2" s="8"/>
      <c r="F2" s="6">
        <v>2015</v>
      </c>
      <c r="G2" s="7">
        <v>42180</v>
      </c>
      <c r="H2" s="6"/>
      <c r="I2" s="9"/>
      <c r="J2" s="6">
        <v>2016</v>
      </c>
      <c r="K2" s="7">
        <v>42533</v>
      </c>
      <c r="L2" s="6"/>
      <c r="M2" s="9"/>
      <c r="N2" s="6">
        <v>2016</v>
      </c>
      <c r="O2" s="7">
        <v>42637</v>
      </c>
      <c r="P2" s="6"/>
      <c r="Q2" s="6"/>
      <c r="R2" s="6"/>
      <c r="S2" s="9"/>
      <c r="T2" s="6">
        <v>2017</v>
      </c>
      <c r="U2" s="7">
        <v>42932</v>
      </c>
      <c r="V2" s="6"/>
      <c r="W2" s="6"/>
      <c r="X2" s="6"/>
      <c r="Y2" s="9"/>
      <c r="Z2" s="6">
        <v>2019</v>
      </c>
      <c r="AA2" s="7">
        <v>43638</v>
      </c>
      <c r="AB2" s="6"/>
      <c r="AC2" s="6"/>
      <c r="AD2" s="6"/>
      <c r="AE2" s="8"/>
      <c r="AF2" s="6">
        <v>2020</v>
      </c>
      <c r="AG2" s="7">
        <v>44065</v>
      </c>
      <c r="AH2" s="6"/>
      <c r="AI2" s="6"/>
      <c r="AJ2" s="6"/>
      <c r="AK2" s="6"/>
      <c r="AL2" s="9"/>
      <c r="AM2" s="6">
        <v>2021</v>
      </c>
      <c r="AN2" s="7">
        <v>44422</v>
      </c>
      <c r="AO2" s="6"/>
      <c r="AP2" s="6"/>
      <c r="AQ2" s="6"/>
      <c r="AR2" s="10"/>
      <c r="AS2" s="6">
        <v>2022</v>
      </c>
      <c r="AT2" s="7">
        <v>44779</v>
      </c>
      <c r="AU2" s="6"/>
      <c r="AV2" s="6"/>
      <c r="AW2" s="6"/>
      <c r="AX2" s="9"/>
      <c r="AY2" s="6">
        <v>2023</v>
      </c>
      <c r="AZ2" s="7">
        <v>45115</v>
      </c>
      <c r="BA2" s="6"/>
      <c r="BB2" s="8"/>
      <c r="BC2" s="6"/>
    </row>
    <row r="3" spans="1:55" ht="32" x14ac:dyDescent="0.2">
      <c r="A3" s="1"/>
      <c r="B3" s="1" t="s">
        <v>1</v>
      </c>
      <c r="C3" s="1" t="s">
        <v>2</v>
      </c>
      <c r="D3" s="1" t="s">
        <v>3</v>
      </c>
      <c r="E3" s="11"/>
      <c r="F3" s="1" t="s">
        <v>1</v>
      </c>
      <c r="G3" s="1" t="s">
        <v>2</v>
      </c>
      <c r="H3" s="1" t="s">
        <v>3</v>
      </c>
      <c r="I3" s="12"/>
      <c r="J3" s="1" t="s">
        <v>1</v>
      </c>
      <c r="K3" s="1" t="s">
        <v>2</v>
      </c>
      <c r="L3" s="1" t="s">
        <v>3</v>
      </c>
      <c r="M3" s="12"/>
      <c r="N3" s="6" t="s">
        <v>1</v>
      </c>
      <c r="O3" s="1" t="s">
        <v>2</v>
      </c>
      <c r="P3" s="1" t="s">
        <v>3</v>
      </c>
      <c r="Q3" s="1" t="s">
        <v>4</v>
      </c>
      <c r="R3" s="13" t="s">
        <v>5</v>
      </c>
      <c r="S3" s="12"/>
      <c r="T3" s="1" t="s">
        <v>1</v>
      </c>
      <c r="U3" s="1" t="s">
        <v>2</v>
      </c>
      <c r="V3" s="1" t="s">
        <v>3</v>
      </c>
      <c r="W3" s="1" t="s">
        <v>4</v>
      </c>
      <c r="X3" s="13" t="s">
        <v>6</v>
      </c>
      <c r="Y3" s="12"/>
      <c r="Z3" s="1" t="s">
        <v>1</v>
      </c>
      <c r="AA3" s="1" t="s">
        <v>2</v>
      </c>
      <c r="AB3" s="1" t="s">
        <v>3</v>
      </c>
      <c r="AC3" s="1" t="s">
        <v>4</v>
      </c>
      <c r="AD3" s="13" t="s">
        <v>6</v>
      </c>
      <c r="AE3" s="11"/>
      <c r="AF3" s="1" t="s">
        <v>1</v>
      </c>
      <c r="AG3" s="1" t="s">
        <v>2</v>
      </c>
      <c r="AH3" s="1" t="s">
        <v>3</v>
      </c>
      <c r="AI3" s="1" t="s">
        <v>4</v>
      </c>
      <c r="AJ3" s="1" t="s">
        <v>7</v>
      </c>
      <c r="AK3" s="13" t="s">
        <v>5</v>
      </c>
      <c r="AL3" s="12"/>
      <c r="AM3" s="1" t="s">
        <v>1</v>
      </c>
      <c r="AN3" s="1" t="s">
        <v>2</v>
      </c>
      <c r="AO3" s="1" t="s">
        <v>3</v>
      </c>
      <c r="AP3" s="1" t="s">
        <v>4</v>
      </c>
      <c r="AQ3" s="13" t="s">
        <v>8</v>
      </c>
      <c r="AR3" s="14"/>
      <c r="AS3" s="1" t="s">
        <v>1</v>
      </c>
      <c r="AT3" s="1" t="s">
        <v>2</v>
      </c>
      <c r="AU3" s="1" t="s">
        <v>3</v>
      </c>
      <c r="AV3" s="1"/>
      <c r="AW3" s="1"/>
      <c r="AX3" s="12"/>
      <c r="AY3" s="1" t="s">
        <v>1</v>
      </c>
      <c r="AZ3" s="1" t="s">
        <v>2</v>
      </c>
      <c r="BA3" s="1" t="s">
        <v>3</v>
      </c>
      <c r="BB3" s="11"/>
      <c r="BC3" s="1"/>
    </row>
    <row r="4" spans="1:55" x14ac:dyDescent="0.2">
      <c r="E4" s="2"/>
      <c r="I4" s="3"/>
      <c r="M4" s="3"/>
      <c r="N4" s="4"/>
      <c r="S4" s="3"/>
      <c r="Y4" s="3"/>
      <c r="AE4" s="2"/>
      <c r="AL4" s="3"/>
      <c r="AR4" s="5"/>
      <c r="AX4" s="3"/>
      <c r="BB4" s="2"/>
    </row>
    <row r="5" spans="1:55" x14ac:dyDescent="0.2">
      <c r="A5" t="s">
        <v>9</v>
      </c>
      <c r="E5" s="2"/>
      <c r="I5" s="3"/>
      <c r="J5">
        <f>SUM(K5:L5)</f>
        <v>29</v>
      </c>
      <c r="K5">
        <v>6</v>
      </c>
      <c r="L5">
        <v>23</v>
      </c>
      <c r="M5" s="3"/>
      <c r="N5" s="4"/>
      <c r="S5" s="3"/>
      <c r="T5">
        <f>SUM(U5:V5)</f>
        <v>159</v>
      </c>
      <c r="U5">
        <v>70</v>
      </c>
      <c r="V5">
        <v>89</v>
      </c>
      <c r="W5">
        <v>15</v>
      </c>
      <c r="X5">
        <v>70</v>
      </c>
      <c r="Y5" s="15"/>
      <c r="Z5">
        <v>48</v>
      </c>
      <c r="AA5">
        <v>23</v>
      </c>
      <c r="AB5">
        <v>25</v>
      </c>
      <c r="AE5" s="2"/>
      <c r="AF5" t="s">
        <v>10</v>
      </c>
      <c r="AG5">
        <v>5</v>
      </c>
      <c r="AH5">
        <v>18</v>
      </c>
      <c r="AI5">
        <v>25</v>
      </c>
      <c r="AJ5">
        <v>6.8</v>
      </c>
      <c r="AK5">
        <v>65.3</v>
      </c>
      <c r="AL5" s="3"/>
      <c r="AM5">
        <v>71</v>
      </c>
      <c r="AN5">
        <v>10</v>
      </c>
      <c r="AO5">
        <v>61</v>
      </c>
      <c r="AR5" s="5"/>
      <c r="AS5">
        <v>73</v>
      </c>
      <c r="AT5">
        <v>19</v>
      </c>
      <c r="AU5">
        <v>54</v>
      </c>
      <c r="AV5" t="s">
        <v>11</v>
      </c>
      <c r="AX5" s="3"/>
      <c r="AY5">
        <v>36</v>
      </c>
      <c r="AZ5">
        <v>14</v>
      </c>
      <c r="BA5">
        <v>22</v>
      </c>
      <c r="BB5" s="2"/>
    </row>
    <row r="6" spans="1:55" x14ac:dyDescent="0.2">
      <c r="E6" s="2"/>
      <c r="I6" s="3"/>
      <c r="M6" s="3"/>
      <c r="N6" s="4"/>
      <c r="S6" s="3"/>
      <c r="Y6" s="15"/>
      <c r="AE6" s="2"/>
      <c r="AL6" s="3"/>
      <c r="AR6" s="5"/>
      <c r="AX6" s="3"/>
      <c r="BB6" s="2"/>
    </row>
    <row r="7" spans="1:55" x14ac:dyDescent="0.2">
      <c r="A7" t="s">
        <v>12</v>
      </c>
      <c r="E7" s="2"/>
      <c r="I7" s="3"/>
      <c r="J7">
        <f>SUM(K7:L7)</f>
        <v>38</v>
      </c>
      <c r="K7">
        <v>4</v>
      </c>
      <c r="L7">
        <v>34</v>
      </c>
      <c r="M7" s="3"/>
      <c r="N7" s="4"/>
      <c r="S7" s="3"/>
      <c r="T7">
        <f>SUM(U7:V7)</f>
        <v>116</v>
      </c>
      <c r="U7">
        <v>68</v>
      </c>
      <c r="V7">
        <v>48</v>
      </c>
      <c r="W7">
        <v>9</v>
      </c>
      <c r="Y7" s="15"/>
      <c r="Z7">
        <v>75</v>
      </c>
      <c r="AA7">
        <v>16</v>
      </c>
      <c r="AB7">
        <v>59</v>
      </c>
      <c r="AE7" s="2"/>
      <c r="AF7" t="s">
        <v>13</v>
      </c>
      <c r="AG7">
        <v>27</v>
      </c>
      <c r="AH7">
        <v>68</v>
      </c>
      <c r="AI7">
        <v>25</v>
      </c>
      <c r="AJ7">
        <v>6.8</v>
      </c>
      <c r="AK7">
        <v>66</v>
      </c>
      <c r="AL7" s="3"/>
      <c r="AM7">
        <v>26</v>
      </c>
      <c r="AN7">
        <v>2</v>
      </c>
      <c r="AO7">
        <v>24</v>
      </c>
      <c r="AR7" s="5"/>
      <c r="AS7">
        <v>67</v>
      </c>
      <c r="AT7">
        <v>21</v>
      </c>
      <c r="AU7">
        <v>46</v>
      </c>
      <c r="AX7" s="3"/>
      <c r="AY7">
        <v>72</v>
      </c>
      <c r="AZ7">
        <v>32</v>
      </c>
      <c r="BA7">
        <v>40</v>
      </c>
      <c r="BB7" s="2"/>
    </row>
    <row r="8" spans="1:55" x14ac:dyDescent="0.2">
      <c r="E8" s="2"/>
      <c r="I8" s="3"/>
      <c r="M8" s="3"/>
      <c r="N8" s="4"/>
      <c r="S8" s="3"/>
      <c r="Y8" s="15"/>
      <c r="AE8" s="2"/>
      <c r="AL8" s="3"/>
      <c r="AR8" s="5"/>
      <c r="AX8" s="3"/>
      <c r="BB8" s="2"/>
    </row>
    <row r="9" spans="1:55" x14ac:dyDescent="0.2">
      <c r="A9" t="s">
        <v>14</v>
      </c>
      <c r="E9" s="2"/>
      <c r="I9" s="3"/>
      <c r="J9">
        <f>SUM(K9:L9)</f>
        <v>3</v>
      </c>
      <c r="K9">
        <v>0</v>
      </c>
      <c r="L9">
        <v>3</v>
      </c>
      <c r="M9" s="3"/>
      <c r="N9" s="4"/>
      <c r="S9" s="3"/>
      <c r="T9">
        <f>SUM(U9:V9)</f>
        <v>147</v>
      </c>
      <c r="U9">
        <v>81</v>
      </c>
      <c r="V9">
        <v>66</v>
      </c>
      <c r="W9">
        <v>9</v>
      </c>
      <c r="Y9" s="15"/>
      <c r="Z9">
        <v>115</v>
      </c>
      <c r="AA9">
        <v>45</v>
      </c>
      <c r="AB9">
        <v>70</v>
      </c>
      <c r="AE9" s="2"/>
      <c r="AF9" t="s">
        <v>15</v>
      </c>
      <c r="AG9">
        <v>26</v>
      </c>
      <c r="AH9">
        <v>22</v>
      </c>
      <c r="AI9">
        <v>23</v>
      </c>
      <c r="AJ9">
        <v>7</v>
      </c>
      <c r="AK9">
        <v>66</v>
      </c>
      <c r="AL9" s="3"/>
      <c r="AM9">
        <v>202</v>
      </c>
      <c r="AN9">
        <v>92</v>
      </c>
      <c r="AO9">
        <v>110</v>
      </c>
      <c r="AR9" s="5"/>
      <c r="AS9">
        <v>132</v>
      </c>
      <c r="AT9">
        <v>52</v>
      </c>
      <c r="AU9">
        <v>80</v>
      </c>
      <c r="AX9" s="3"/>
      <c r="AY9">
        <v>113</v>
      </c>
      <c r="AZ9">
        <v>38</v>
      </c>
      <c r="BA9">
        <v>75</v>
      </c>
      <c r="BB9" s="2"/>
    </row>
    <row r="10" spans="1:55" x14ac:dyDescent="0.2">
      <c r="E10" s="2"/>
      <c r="I10" s="3"/>
      <c r="M10" s="3"/>
      <c r="N10" s="4"/>
      <c r="S10" s="3"/>
      <c r="Y10" s="15"/>
      <c r="AE10" s="2"/>
      <c r="AL10" s="3"/>
      <c r="AR10" s="5"/>
      <c r="AX10" s="3"/>
      <c r="BB10" s="2"/>
    </row>
    <row r="11" spans="1:55" x14ac:dyDescent="0.2">
      <c r="A11" t="s">
        <v>16</v>
      </c>
      <c r="B11">
        <v>180</v>
      </c>
      <c r="C11">
        <v>92</v>
      </c>
      <c r="D11">
        <v>88</v>
      </c>
      <c r="E11" s="2"/>
      <c r="F11">
        <v>134</v>
      </c>
      <c r="G11">
        <v>40</v>
      </c>
      <c r="H11">
        <v>94</v>
      </c>
      <c r="I11" s="3"/>
      <c r="J11">
        <f>SUM(K11:L11)</f>
        <v>34</v>
      </c>
      <c r="K11">
        <v>20</v>
      </c>
      <c r="L11">
        <v>14</v>
      </c>
      <c r="M11" s="3"/>
      <c r="N11" s="4">
        <v>23</v>
      </c>
      <c r="O11">
        <v>1</v>
      </c>
      <c r="P11">
        <v>22</v>
      </c>
      <c r="Q11">
        <v>23</v>
      </c>
      <c r="R11">
        <v>61.3</v>
      </c>
      <c r="S11" s="3"/>
      <c r="T11">
        <f>SUM(U11:V11)</f>
        <v>118</v>
      </c>
      <c r="U11">
        <v>48</v>
      </c>
      <c r="V11">
        <v>70</v>
      </c>
      <c r="W11">
        <v>20</v>
      </c>
      <c r="X11">
        <v>67</v>
      </c>
      <c r="Y11" s="15"/>
      <c r="Z11">
        <v>218</v>
      </c>
      <c r="AA11">
        <v>154</v>
      </c>
      <c r="AB11">
        <v>64</v>
      </c>
      <c r="AC11">
        <v>20</v>
      </c>
      <c r="AD11">
        <v>59</v>
      </c>
      <c r="AE11" s="2"/>
      <c r="AF11">
        <v>87</v>
      </c>
      <c r="AG11">
        <v>48</v>
      </c>
      <c r="AH11">
        <v>39</v>
      </c>
      <c r="AI11">
        <v>22</v>
      </c>
      <c r="AJ11">
        <v>6.8</v>
      </c>
      <c r="AL11" s="3"/>
      <c r="AM11">
        <v>153</v>
      </c>
      <c r="AN11">
        <v>63</v>
      </c>
      <c r="AO11">
        <v>90</v>
      </c>
      <c r="AQ11">
        <v>63.8</v>
      </c>
      <c r="AR11" s="5"/>
      <c r="AS11">
        <v>19</v>
      </c>
      <c r="AT11">
        <v>7</v>
      </c>
      <c r="AU11">
        <v>12</v>
      </c>
      <c r="AX11" s="3"/>
      <c r="AY11">
        <v>103</v>
      </c>
      <c r="AZ11">
        <v>28</v>
      </c>
      <c r="BA11">
        <v>75</v>
      </c>
      <c r="BB11" s="2"/>
    </row>
    <row r="12" spans="1:55" x14ac:dyDescent="0.2">
      <c r="E12" s="2"/>
      <c r="I12" s="3"/>
      <c r="M12" s="3"/>
      <c r="N12" s="4"/>
      <c r="S12" s="3"/>
      <c r="Y12" s="15"/>
      <c r="AE12" s="2"/>
      <c r="AL12" s="3"/>
      <c r="AR12" s="5"/>
      <c r="AX12" s="3"/>
      <c r="BB12" s="2"/>
    </row>
    <row r="13" spans="1:55" x14ac:dyDescent="0.2">
      <c r="A13" t="s">
        <v>17</v>
      </c>
      <c r="E13" s="2"/>
      <c r="F13">
        <v>247</v>
      </c>
      <c r="G13">
        <v>143</v>
      </c>
      <c r="H13">
        <v>104</v>
      </c>
      <c r="I13" s="3"/>
      <c r="J13">
        <f t="shared" ref="J13:J17" si="0">SUM(K13:L13)</f>
        <v>8</v>
      </c>
      <c r="K13">
        <v>8</v>
      </c>
      <c r="M13" s="3"/>
      <c r="N13" s="4" t="s">
        <v>18</v>
      </c>
      <c r="O13">
        <v>8</v>
      </c>
      <c r="P13">
        <v>2</v>
      </c>
      <c r="Q13">
        <v>30</v>
      </c>
      <c r="R13">
        <v>57.7</v>
      </c>
      <c r="S13" s="3"/>
      <c r="T13">
        <f>SUM(U13:V13)</f>
        <v>128</v>
      </c>
      <c r="U13">
        <v>60</v>
      </c>
      <c r="V13">
        <v>68</v>
      </c>
      <c r="W13">
        <v>28</v>
      </c>
      <c r="X13">
        <v>62</v>
      </c>
      <c r="Y13" s="15"/>
      <c r="Z13">
        <v>204</v>
      </c>
      <c r="AA13">
        <v>184</v>
      </c>
      <c r="AB13">
        <v>20</v>
      </c>
      <c r="AC13">
        <v>24</v>
      </c>
      <c r="AD13">
        <v>58</v>
      </c>
      <c r="AE13" s="2"/>
      <c r="AF13">
        <v>181</v>
      </c>
      <c r="AG13">
        <v>122</v>
      </c>
      <c r="AH13">
        <v>59</v>
      </c>
      <c r="AL13" s="3"/>
      <c r="AM13">
        <v>94</v>
      </c>
      <c r="AN13">
        <v>60</v>
      </c>
      <c r="AO13">
        <v>34</v>
      </c>
      <c r="AQ13">
        <v>75</v>
      </c>
      <c r="AR13" s="5"/>
      <c r="AS13">
        <v>145</v>
      </c>
      <c r="AT13">
        <v>58</v>
      </c>
      <c r="AU13">
        <v>87</v>
      </c>
      <c r="AX13" s="3"/>
      <c r="AY13" t="s">
        <v>19</v>
      </c>
      <c r="BB13" s="2"/>
    </row>
    <row r="14" spans="1:55" x14ac:dyDescent="0.2">
      <c r="E14" s="2"/>
      <c r="I14" s="3"/>
      <c r="M14" s="3"/>
      <c r="N14" s="4"/>
      <c r="S14" s="3"/>
      <c r="Y14" s="15"/>
      <c r="AE14" s="2"/>
      <c r="AL14" s="3"/>
      <c r="AR14" s="5"/>
      <c r="AX14" s="3"/>
      <c r="BB14" s="2"/>
    </row>
    <row r="15" spans="1:55" x14ac:dyDescent="0.2">
      <c r="A15" t="s">
        <v>20</v>
      </c>
      <c r="B15">
        <v>237</v>
      </c>
      <c r="C15">
        <v>194</v>
      </c>
      <c r="D15">
        <v>43</v>
      </c>
      <c r="E15" s="2"/>
      <c r="F15">
        <v>220</v>
      </c>
      <c r="G15">
        <v>95</v>
      </c>
      <c r="H15">
        <v>125</v>
      </c>
      <c r="I15" s="3"/>
      <c r="J15">
        <f t="shared" si="0"/>
        <v>62</v>
      </c>
      <c r="K15">
        <v>45</v>
      </c>
      <c r="L15">
        <v>17</v>
      </c>
      <c r="M15" s="3"/>
      <c r="N15" s="4">
        <v>18</v>
      </c>
      <c r="O15">
        <v>11</v>
      </c>
      <c r="P15">
        <v>7</v>
      </c>
      <c r="Q15">
        <v>33</v>
      </c>
      <c r="R15">
        <v>57.3</v>
      </c>
      <c r="S15" s="3"/>
      <c r="W15">
        <v>27</v>
      </c>
      <c r="X15">
        <v>62</v>
      </c>
      <c r="Y15" s="15"/>
      <c r="Z15">
        <v>133</v>
      </c>
      <c r="AA15">
        <v>125</v>
      </c>
      <c r="AB15">
        <v>8</v>
      </c>
      <c r="AC15">
        <v>22</v>
      </c>
      <c r="AD15">
        <v>58</v>
      </c>
      <c r="AE15" s="2"/>
      <c r="AF15">
        <v>293</v>
      </c>
      <c r="AG15">
        <v>216</v>
      </c>
      <c r="AH15">
        <v>77</v>
      </c>
      <c r="AI15">
        <v>30</v>
      </c>
      <c r="AJ15">
        <v>7.2</v>
      </c>
      <c r="AL15" s="3"/>
      <c r="AM15" t="s">
        <v>19</v>
      </c>
      <c r="AR15" s="5"/>
      <c r="AS15" t="s">
        <v>21</v>
      </c>
      <c r="AX15" s="3"/>
      <c r="AY15" t="s">
        <v>21</v>
      </c>
      <c r="BB15" s="2"/>
    </row>
    <row r="16" spans="1:55" x14ac:dyDescent="0.2">
      <c r="E16" s="2"/>
      <c r="I16" s="3"/>
      <c r="J16" t="s">
        <v>22</v>
      </c>
      <c r="M16" s="3"/>
      <c r="N16" s="4"/>
      <c r="S16" s="3"/>
      <c r="T16" t="s">
        <v>22</v>
      </c>
      <c r="Y16" s="15"/>
      <c r="Z16" t="s">
        <v>22</v>
      </c>
      <c r="AE16" s="2"/>
      <c r="AL16" s="3"/>
      <c r="AR16" s="5"/>
      <c r="AX16" s="3"/>
      <c r="BB16" s="2"/>
    </row>
    <row r="17" spans="1:54" x14ac:dyDescent="0.2">
      <c r="A17" t="s">
        <v>23</v>
      </c>
      <c r="B17">
        <v>2</v>
      </c>
      <c r="C17">
        <v>2</v>
      </c>
      <c r="D17">
        <v>0</v>
      </c>
      <c r="E17" s="2"/>
      <c r="F17">
        <v>4</v>
      </c>
      <c r="G17">
        <v>1</v>
      </c>
      <c r="H17">
        <v>3</v>
      </c>
      <c r="I17" s="3"/>
      <c r="J17">
        <f t="shared" si="0"/>
        <v>65</v>
      </c>
      <c r="K17">
        <v>29</v>
      </c>
      <c r="L17">
        <v>36</v>
      </c>
      <c r="M17" s="3"/>
      <c r="N17" s="4">
        <v>106</v>
      </c>
      <c r="O17">
        <v>75</v>
      </c>
      <c r="P17">
        <v>31</v>
      </c>
      <c r="Q17">
        <v>20</v>
      </c>
      <c r="R17">
        <v>61.8</v>
      </c>
      <c r="S17" s="3"/>
      <c r="T17">
        <f>SUM(U17:V17)</f>
        <v>153</v>
      </c>
      <c r="U17">
        <v>68</v>
      </c>
      <c r="V17">
        <v>85</v>
      </c>
      <c r="Y17" s="15"/>
      <c r="Z17">
        <v>5</v>
      </c>
      <c r="AA17">
        <v>1</v>
      </c>
      <c r="AB17">
        <v>4</v>
      </c>
      <c r="AC17">
        <v>13</v>
      </c>
      <c r="AD17">
        <v>62</v>
      </c>
      <c r="AE17" s="2"/>
      <c r="AF17">
        <v>196</v>
      </c>
      <c r="AG17">
        <v>157</v>
      </c>
      <c r="AH17">
        <v>39</v>
      </c>
      <c r="AL17" s="3"/>
      <c r="AM17">
        <v>272</v>
      </c>
      <c r="AN17">
        <v>221</v>
      </c>
      <c r="AO17">
        <v>51</v>
      </c>
      <c r="AR17" s="5"/>
      <c r="AS17">
        <v>377</v>
      </c>
      <c r="AT17">
        <v>283</v>
      </c>
      <c r="AU17">
        <v>94</v>
      </c>
      <c r="AX17" s="3"/>
      <c r="AY17">
        <v>0</v>
      </c>
      <c r="BB17" s="2"/>
    </row>
    <row r="18" spans="1:54" x14ac:dyDescent="0.2">
      <c r="E18" s="2"/>
      <c r="I18" s="3"/>
      <c r="J18" t="s">
        <v>22</v>
      </c>
      <c r="M18" s="3"/>
      <c r="N18" s="4"/>
      <c r="S18" s="3"/>
      <c r="T18" t="s">
        <v>22</v>
      </c>
      <c r="Y18" s="15"/>
      <c r="Z18" t="s">
        <v>22</v>
      </c>
      <c r="AE18" s="2"/>
      <c r="AL18" s="3"/>
      <c r="AR18" s="5"/>
      <c r="AX18" s="3"/>
      <c r="BB18" s="2"/>
    </row>
    <row r="19" spans="1:54" x14ac:dyDescent="0.2">
      <c r="A19" t="s">
        <v>24</v>
      </c>
      <c r="B19">
        <v>0</v>
      </c>
      <c r="C19">
        <v>0</v>
      </c>
      <c r="D19">
        <v>0</v>
      </c>
      <c r="E19" s="2"/>
      <c r="F19">
        <v>0</v>
      </c>
      <c r="G19">
        <v>0</v>
      </c>
      <c r="H19">
        <v>0</v>
      </c>
      <c r="I19" s="3"/>
      <c r="M19" s="3"/>
      <c r="N19" s="4">
        <v>4</v>
      </c>
      <c r="O19">
        <v>3</v>
      </c>
      <c r="P19">
        <v>1</v>
      </c>
      <c r="Q19">
        <v>15</v>
      </c>
      <c r="R19">
        <v>63.5</v>
      </c>
      <c r="S19" s="3"/>
      <c r="T19">
        <v>0</v>
      </c>
      <c r="U19">
        <v>0</v>
      </c>
      <c r="V19">
        <v>0</v>
      </c>
      <c r="Y19" s="15"/>
      <c r="Z19">
        <v>0</v>
      </c>
      <c r="AA19">
        <v>0</v>
      </c>
      <c r="AB19">
        <v>0</v>
      </c>
      <c r="AC19">
        <v>6</v>
      </c>
      <c r="AD19">
        <v>66</v>
      </c>
      <c r="AE19" s="2"/>
      <c r="AF19">
        <v>2</v>
      </c>
      <c r="AG19">
        <v>2</v>
      </c>
      <c r="AH19">
        <v>0</v>
      </c>
      <c r="AI19">
        <v>8</v>
      </c>
      <c r="AJ19">
        <v>6.2</v>
      </c>
      <c r="AL19" s="3"/>
      <c r="AM19">
        <v>3</v>
      </c>
      <c r="AN19">
        <v>0</v>
      </c>
      <c r="AO19">
        <v>3</v>
      </c>
      <c r="AR19" s="5"/>
      <c r="AS19">
        <v>23</v>
      </c>
      <c r="AT19">
        <v>2</v>
      </c>
      <c r="AU19">
        <v>21</v>
      </c>
      <c r="AX19" s="3"/>
      <c r="AY19">
        <v>0</v>
      </c>
      <c r="BB19" s="2"/>
    </row>
    <row r="20" spans="1:54" x14ac:dyDescent="0.2">
      <c r="E20" s="2"/>
      <c r="I20" s="3"/>
      <c r="M20" s="3"/>
      <c r="N20" s="4"/>
      <c r="S20" s="3"/>
      <c r="Y20" s="15"/>
      <c r="AE20" s="2"/>
      <c r="AL20" s="3"/>
      <c r="AR20" s="5"/>
      <c r="AX20" s="3"/>
      <c r="BB20" s="2"/>
    </row>
    <row r="21" spans="1:54" x14ac:dyDescent="0.2">
      <c r="A21" t="s">
        <v>25</v>
      </c>
      <c r="E21" s="2"/>
      <c r="I21" s="3"/>
      <c r="M21" s="3"/>
      <c r="N21" s="4">
        <v>109</v>
      </c>
      <c r="O21">
        <v>103</v>
      </c>
      <c r="P21">
        <v>6</v>
      </c>
      <c r="Q21">
        <v>22</v>
      </c>
      <c r="R21">
        <v>62.2</v>
      </c>
      <c r="S21" s="3"/>
      <c r="T21">
        <v>0</v>
      </c>
      <c r="U21">
        <v>0</v>
      </c>
      <c r="V21">
        <v>0</v>
      </c>
      <c r="W21">
        <v>12</v>
      </c>
      <c r="X21">
        <v>69</v>
      </c>
      <c r="Y21" s="15"/>
      <c r="Z21">
        <v>0</v>
      </c>
      <c r="AA21">
        <v>0</v>
      </c>
      <c r="AB21">
        <v>0</v>
      </c>
      <c r="AC21">
        <v>14</v>
      </c>
      <c r="AD21">
        <v>63</v>
      </c>
      <c r="AE21" s="2"/>
      <c r="AF21">
        <v>11</v>
      </c>
      <c r="AG21">
        <v>9</v>
      </c>
      <c r="AH21">
        <v>2</v>
      </c>
      <c r="AI21">
        <v>22</v>
      </c>
      <c r="AJ21">
        <v>6.8</v>
      </c>
      <c r="AL21" s="3"/>
      <c r="AM21">
        <v>72</v>
      </c>
      <c r="AN21">
        <v>55</v>
      </c>
      <c r="AO21">
        <v>17</v>
      </c>
      <c r="AR21" s="5"/>
      <c r="AS21">
        <v>73</v>
      </c>
      <c r="AT21">
        <v>49</v>
      </c>
      <c r="AU21">
        <v>24</v>
      </c>
      <c r="AX21" s="3"/>
      <c r="AY21">
        <v>0</v>
      </c>
      <c r="BB21" s="2"/>
    </row>
    <row r="22" spans="1:54" x14ac:dyDescent="0.2">
      <c r="E22" s="2"/>
      <c r="I22" s="3"/>
      <c r="M22" s="3"/>
      <c r="N22" s="4"/>
      <c r="S22" s="3"/>
      <c r="Y22" s="15"/>
      <c r="AE22" s="2"/>
      <c r="AL22" s="3"/>
      <c r="AR22" s="5"/>
      <c r="AX22" s="3"/>
      <c r="BB22" s="2"/>
    </row>
    <row r="23" spans="1:54" x14ac:dyDescent="0.2">
      <c r="A23" t="s">
        <v>26</v>
      </c>
      <c r="E23" s="2"/>
      <c r="I23" s="3"/>
      <c r="M23" s="3"/>
      <c r="N23" s="4">
        <v>28</v>
      </c>
      <c r="O23">
        <v>9</v>
      </c>
      <c r="P23">
        <v>19</v>
      </c>
      <c r="Q23">
        <v>20</v>
      </c>
      <c r="R23">
        <v>63.5</v>
      </c>
      <c r="S23" s="3"/>
      <c r="T23">
        <v>0</v>
      </c>
      <c r="U23">
        <v>0</v>
      </c>
      <c r="V23">
        <v>0</v>
      </c>
      <c r="Y23" s="15"/>
      <c r="Z23">
        <v>0</v>
      </c>
      <c r="AA23">
        <v>0</v>
      </c>
      <c r="AB23">
        <v>0</v>
      </c>
      <c r="AC23">
        <v>5</v>
      </c>
      <c r="AD23">
        <v>65</v>
      </c>
      <c r="AE23" s="2"/>
      <c r="AF23">
        <v>1</v>
      </c>
      <c r="AG23">
        <v>0</v>
      </c>
      <c r="AH23">
        <v>1</v>
      </c>
      <c r="AL23" s="3"/>
      <c r="AM23">
        <v>20</v>
      </c>
      <c r="AN23">
        <v>5</v>
      </c>
      <c r="AO23">
        <v>15</v>
      </c>
      <c r="AR23" s="5"/>
      <c r="AS23">
        <v>5</v>
      </c>
      <c r="AT23">
        <v>0</v>
      </c>
      <c r="AU23">
        <v>5</v>
      </c>
      <c r="AX23" s="3"/>
      <c r="AY23" t="s">
        <v>19</v>
      </c>
      <c r="BB23" s="2"/>
    </row>
    <row r="24" spans="1:54" x14ac:dyDescent="0.2">
      <c r="E24" s="2"/>
      <c r="I24" s="3"/>
      <c r="M24" s="3"/>
      <c r="N24" s="4"/>
      <c r="S24" s="3"/>
      <c r="Y24" s="15"/>
      <c r="AE24" s="2"/>
      <c r="AL24" s="3"/>
      <c r="AR24" s="5"/>
      <c r="AX24" s="3"/>
      <c r="BB24" s="2"/>
    </row>
    <row r="25" spans="1:54" x14ac:dyDescent="0.2">
      <c r="A25" t="s">
        <v>27</v>
      </c>
      <c r="E25" s="2"/>
      <c r="I25" s="3"/>
      <c r="M25" s="3"/>
      <c r="N25" s="4">
        <v>58</v>
      </c>
      <c r="O25">
        <v>3</v>
      </c>
      <c r="P25">
        <v>55</v>
      </c>
      <c r="Q25">
        <v>18</v>
      </c>
      <c r="R25">
        <v>63.6</v>
      </c>
      <c r="S25" s="3"/>
      <c r="T25">
        <v>0</v>
      </c>
      <c r="U25">
        <v>0</v>
      </c>
      <c r="V25">
        <v>0</v>
      </c>
      <c r="W25">
        <v>11</v>
      </c>
      <c r="X25">
        <v>69</v>
      </c>
      <c r="Y25" s="15"/>
      <c r="Z25">
        <v>0</v>
      </c>
      <c r="AA25">
        <v>0</v>
      </c>
      <c r="AB25">
        <v>0</v>
      </c>
      <c r="AC25">
        <v>6</v>
      </c>
      <c r="AD25">
        <v>65</v>
      </c>
      <c r="AE25" s="2"/>
      <c r="AF25">
        <v>1</v>
      </c>
      <c r="AG25">
        <v>0</v>
      </c>
      <c r="AH25">
        <v>1</v>
      </c>
      <c r="AL25" s="3"/>
      <c r="AM25">
        <v>14</v>
      </c>
      <c r="AN25">
        <v>4</v>
      </c>
      <c r="AO25">
        <v>10</v>
      </c>
      <c r="AR25" s="5"/>
      <c r="AS25">
        <v>0</v>
      </c>
      <c r="AT25">
        <v>0</v>
      </c>
      <c r="AU25">
        <v>0</v>
      </c>
      <c r="AX25" s="3"/>
      <c r="AY25">
        <v>0</v>
      </c>
      <c r="BB25" s="2"/>
    </row>
    <row r="26" spans="1:54" x14ac:dyDescent="0.2">
      <c r="E26" s="2"/>
      <c r="I26" s="3"/>
      <c r="M26" s="3"/>
      <c r="N26" s="4"/>
      <c r="S26" s="3"/>
      <c r="Y26" s="15"/>
      <c r="AE26" s="2"/>
      <c r="AL26" s="3"/>
      <c r="AR26" s="5"/>
      <c r="AX26" s="3"/>
      <c r="BB26" s="2"/>
    </row>
    <row r="27" spans="1:54" x14ac:dyDescent="0.2">
      <c r="A27" t="s">
        <v>28</v>
      </c>
      <c r="E27" s="2"/>
      <c r="I27" s="3"/>
      <c r="M27" s="3"/>
      <c r="N27" s="4">
        <v>9</v>
      </c>
      <c r="O27">
        <v>0</v>
      </c>
      <c r="P27">
        <v>9</v>
      </c>
      <c r="Q27">
        <v>15</v>
      </c>
      <c r="R27">
        <v>64.900000000000006</v>
      </c>
      <c r="S27" s="3"/>
      <c r="T27">
        <v>0</v>
      </c>
      <c r="U27">
        <v>0</v>
      </c>
      <c r="V27">
        <v>0</v>
      </c>
      <c r="W27">
        <v>10</v>
      </c>
      <c r="X27">
        <v>70</v>
      </c>
      <c r="Y27" s="15"/>
      <c r="Z27">
        <v>0</v>
      </c>
      <c r="AA27">
        <v>0</v>
      </c>
      <c r="AB27">
        <v>0</v>
      </c>
      <c r="AC27">
        <v>5</v>
      </c>
      <c r="AD27">
        <v>66</v>
      </c>
      <c r="AE27" s="2"/>
      <c r="AF27">
        <v>0</v>
      </c>
      <c r="AG27">
        <v>0</v>
      </c>
      <c r="AH27">
        <v>0</v>
      </c>
      <c r="AL27" s="3"/>
      <c r="AM27">
        <v>0</v>
      </c>
      <c r="AN27">
        <v>0</v>
      </c>
      <c r="AO27">
        <v>0</v>
      </c>
      <c r="AR27" s="5"/>
      <c r="AS27">
        <v>2</v>
      </c>
      <c r="AT27">
        <v>0</v>
      </c>
      <c r="AU27">
        <v>2</v>
      </c>
      <c r="AX27" s="3"/>
      <c r="AY27">
        <v>0</v>
      </c>
      <c r="BB27" s="2"/>
    </row>
    <row r="28" spans="1:54" x14ac:dyDescent="0.2">
      <c r="E28" s="2"/>
      <c r="I28" s="3"/>
      <c r="M28" s="3"/>
      <c r="N28" s="4"/>
      <c r="S28" s="3"/>
      <c r="Y28" s="15"/>
      <c r="AE28" s="2"/>
      <c r="AL28" s="3"/>
      <c r="AR28" s="5"/>
      <c r="AX28" s="3"/>
      <c r="BB28" s="2"/>
    </row>
    <row r="29" spans="1:54" x14ac:dyDescent="0.2">
      <c r="A29" t="s">
        <v>29</v>
      </c>
      <c r="B29">
        <v>0</v>
      </c>
      <c r="C29">
        <v>0</v>
      </c>
      <c r="D29">
        <v>0</v>
      </c>
      <c r="E29" s="2"/>
      <c r="F29">
        <v>0</v>
      </c>
      <c r="G29">
        <v>0</v>
      </c>
      <c r="H29">
        <v>0</v>
      </c>
      <c r="I29" s="3"/>
      <c r="M29" s="3"/>
      <c r="N29" s="4"/>
      <c r="S29" s="3"/>
      <c r="Y29" s="15"/>
      <c r="AE29" s="2"/>
      <c r="AL29" s="3"/>
      <c r="AR29" s="5"/>
      <c r="AX29" s="3"/>
      <c r="BB29" s="2"/>
    </row>
    <row r="30" spans="1:54" x14ac:dyDescent="0.2">
      <c r="E30" s="2"/>
      <c r="I30" s="3"/>
      <c r="M30" s="3"/>
      <c r="N30" s="4"/>
      <c r="S30" s="3"/>
      <c r="Y30" s="15"/>
      <c r="AE30" s="2"/>
      <c r="AL30" s="3"/>
      <c r="AR30" s="5"/>
      <c r="AX30" s="3"/>
      <c r="BB30" s="2"/>
    </row>
    <row r="31" spans="1:54" x14ac:dyDescent="0.2">
      <c r="A31" t="s">
        <v>30</v>
      </c>
      <c r="B31">
        <v>69</v>
      </c>
      <c r="C31">
        <v>29</v>
      </c>
      <c r="D31">
        <v>40</v>
      </c>
      <c r="E31" s="2"/>
      <c r="I31" s="3"/>
      <c r="M31" s="3"/>
      <c r="N31" s="4"/>
      <c r="S31" s="3"/>
      <c r="Y31" s="3"/>
      <c r="AE31" s="2"/>
      <c r="AL31" s="3"/>
      <c r="AR31" s="5"/>
      <c r="AX31" s="3"/>
      <c r="BB31" s="2"/>
    </row>
    <row r="32" spans="1:54" x14ac:dyDescent="0.2">
      <c r="E32" s="2"/>
      <c r="I32" s="3"/>
      <c r="M32" s="3"/>
      <c r="N32" s="4"/>
      <c r="S32" s="3"/>
      <c r="Y32" s="3"/>
      <c r="AE32" s="2"/>
      <c r="AL32" s="3"/>
      <c r="AR32" s="5"/>
      <c r="AX32" s="3"/>
      <c r="BB32" s="2"/>
    </row>
    <row r="33" spans="1:54" x14ac:dyDescent="0.2">
      <c r="A33" t="s">
        <v>31</v>
      </c>
      <c r="E33" s="2"/>
      <c r="F33">
        <v>3</v>
      </c>
      <c r="G33">
        <v>1</v>
      </c>
      <c r="H33">
        <v>2</v>
      </c>
      <c r="I33" s="3"/>
      <c r="M33" s="3"/>
      <c r="N33" s="4"/>
      <c r="S33" s="3"/>
      <c r="Y33" s="3"/>
      <c r="AE33" s="2"/>
      <c r="AL33" s="3"/>
      <c r="AR33" s="5"/>
      <c r="AX33" s="3"/>
      <c r="BB33" s="2"/>
    </row>
    <row r="34" spans="1:54" x14ac:dyDescent="0.2">
      <c r="E34" s="2"/>
      <c r="I34" s="3"/>
      <c r="M34" s="3"/>
      <c r="N34" s="4"/>
      <c r="S34" s="3"/>
      <c r="Y34" s="3"/>
      <c r="AE34" s="2"/>
      <c r="AL34" s="3"/>
      <c r="AR34" s="5"/>
      <c r="AX34" s="3"/>
      <c r="BB34" s="2"/>
    </row>
    <row r="35" spans="1:54" x14ac:dyDescent="0.2">
      <c r="A35" t="s">
        <v>32</v>
      </c>
      <c r="B35">
        <v>0</v>
      </c>
      <c r="C35">
        <v>0</v>
      </c>
      <c r="D35">
        <v>0</v>
      </c>
      <c r="E35" s="2"/>
      <c r="F35">
        <v>1</v>
      </c>
      <c r="G35">
        <v>0</v>
      </c>
      <c r="H35">
        <v>1</v>
      </c>
      <c r="I35" s="3"/>
      <c r="M35" s="3"/>
      <c r="N35" s="4"/>
      <c r="S35" s="3"/>
      <c r="Y35" s="15"/>
      <c r="AE35" s="2"/>
      <c r="AL35" s="3"/>
      <c r="AR35" s="5"/>
      <c r="AX35" s="3"/>
      <c r="BB35" s="2"/>
    </row>
    <row r="36" spans="1:54" x14ac:dyDescent="0.2">
      <c r="E36" s="2"/>
      <c r="I36" s="3"/>
      <c r="M36" s="3"/>
      <c r="N36" s="4"/>
      <c r="S36" s="3"/>
      <c r="Y36" s="3"/>
      <c r="AE36" s="2"/>
      <c r="AL36" s="3"/>
      <c r="AR36" s="5"/>
      <c r="AX36" s="3"/>
      <c r="BB36" s="2"/>
    </row>
    <row r="37" spans="1:54" x14ac:dyDescent="0.2">
      <c r="A37" t="s">
        <v>33</v>
      </c>
      <c r="B37">
        <v>2</v>
      </c>
      <c r="C37">
        <v>0</v>
      </c>
      <c r="D37">
        <v>2</v>
      </c>
      <c r="E37" s="2"/>
      <c r="F37">
        <v>1</v>
      </c>
      <c r="G37">
        <v>0</v>
      </c>
      <c r="H37">
        <v>1</v>
      </c>
      <c r="I37" s="3"/>
      <c r="M37" s="3"/>
      <c r="N37" s="4"/>
      <c r="S37" s="3"/>
      <c r="Y37" s="15"/>
      <c r="AE37" s="2"/>
      <c r="AL37" s="3"/>
      <c r="AR37" s="5"/>
      <c r="AX37" s="3"/>
      <c r="BB37" s="2"/>
    </row>
    <row r="38" spans="1:54" x14ac:dyDescent="0.2">
      <c r="E38" s="2"/>
      <c r="I38" s="3"/>
      <c r="M38" s="3"/>
      <c r="N38" s="4"/>
      <c r="S38" s="3"/>
      <c r="Y38" s="15"/>
      <c r="AE38" s="2"/>
      <c r="AL38" s="3"/>
      <c r="AR38" s="5"/>
      <c r="AX38" s="3"/>
      <c r="BB38" s="2"/>
    </row>
    <row r="39" spans="1:54" x14ac:dyDescent="0.2">
      <c r="A39" t="s">
        <v>34</v>
      </c>
      <c r="B39">
        <v>138</v>
      </c>
      <c r="C39">
        <v>52</v>
      </c>
      <c r="D39">
        <v>86</v>
      </c>
      <c r="E39" s="2"/>
      <c r="F39">
        <v>126</v>
      </c>
      <c r="G39">
        <v>60</v>
      </c>
      <c r="H39">
        <v>66</v>
      </c>
      <c r="I39" s="3"/>
      <c r="M39" s="3"/>
      <c r="N39" s="4"/>
      <c r="S39" s="3"/>
      <c r="Y39" s="15"/>
      <c r="AE39" s="2"/>
      <c r="AL39" s="3"/>
      <c r="AR39" s="5"/>
      <c r="AX39" s="3"/>
      <c r="BB39" s="2"/>
    </row>
    <row r="40" spans="1:54" x14ac:dyDescent="0.2">
      <c r="E40" s="2"/>
      <c r="I40" s="3"/>
      <c r="M40" s="3"/>
      <c r="N40" s="4"/>
      <c r="S40" s="3"/>
      <c r="Y40" s="15"/>
      <c r="AE40" s="2"/>
      <c r="AL40" s="3"/>
      <c r="AR40" s="5"/>
      <c r="AX40" s="3"/>
      <c r="BB40" s="2"/>
    </row>
    <row r="41" spans="1:54" x14ac:dyDescent="0.2">
      <c r="A41" t="s">
        <v>35</v>
      </c>
      <c r="E41" s="2"/>
      <c r="I41" s="3"/>
      <c r="M41" s="3"/>
      <c r="N41" s="4"/>
      <c r="S41" s="3"/>
      <c r="Y41" s="15"/>
      <c r="AE41" s="2"/>
      <c r="AL41" s="3"/>
      <c r="AM41" t="s">
        <v>36</v>
      </c>
      <c r="AR41" s="5"/>
      <c r="AS41">
        <v>111</v>
      </c>
      <c r="AT41">
        <v>53</v>
      </c>
      <c r="AU41">
        <v>58</v>
      </c>
      <c r="AX41" s="3"/>
      <c r="AY41">
        <v>0</v>
      </c>
      <c r="BB41" s="2"/>
    </row>
    <row r="42" spans="1:54" x14ac:dyDescent="0.2">
      <c r="E42" s="2"/>
      <c r="I42" s="3"/>
      <c r="M42" s="3"/>
      <c r="N42" s="4"/>
      <c r="S42" s="3"/>
      <c r="Y42" s="15"/>
      <c r="AE42" s="2"/>
      <c r="AL42" s="3"/>
      <c r="AR42" s="5"/>
      <c r="AX42" s="3"/>
      <c r="BB42" s="2"/>
    </row>
    <row r="43" spans="1:54" ht="19" x14ac:dyDescent="0.25">
      <c r="A43" s="16" t="s">
        <v>37</v>
      </c>
      <c r="B43">
        <f>SUM(B5:B42)</f>
        <v>628</v>
      </c>
      <c r="C43">
        <f>SUM(C5:C42)</f>
        <v>369</v>
      </c>
      <c r="D43">
        <f>SUM(D5:D42)</f>
        <v>259</v>
      </c>
      <c r="E43" s="2"/>
      <c r="F43">
        <f>SUM(F5:F42)</f>
        <v>736</v>
      </c>
      <c r="G43">
        <f>SUM(G5:G42)</f>
        <v>340</v>
      </c>
      <c r="H43">
        <f>SUM(H5:H42)</f>
        <v>396</v>
      </c>
      <c r="I43" s="3"/>
      <c r="J43">
        <f>SUM(J5:J42)</f>
        <v>239</v>
      </c>
      <c r="K43">
        <f>SUM(K5:K42)</f>
        <v>112</v>
      </c>
      <c r="L43">
        <f>SUM(L5:L42)</f>
        <v>127</v>
      </c>
      <c r="M43" s="3"/>
      <c r="N43" s="4">
        <v>365</v>
      </c>
      <c r="O43">
        <v>213</v>
      </c>
      <c r="P43">
        <v>152</v>
      </c>
      <c r="S43" s="3"/>
      <c r="T43">
        <f>SUM(T5:T42)</f>
        <v>821</v>
      </c>
      <c r="U43">
        <f>SUM(U5:U42)</f>
        <v>395</v>
      </c>
      <c r="V43">
        <f>SUM(V5:V42)</f>
        <v>426</v>
      </c>
      <c r="Y43" s="15"/>
      <c r="Z43">
        <f>SUM(Z5:Z42)</f>
        <v>798</v>
      </c>
      <c r="AA43">
        <f>SUM(AA5:AA42)</f>
        <v>548</v>
      </c>
      <c r="AB43">
        <f>SUM(AB5:AB42)</f>
        <v>250</v>
      </c>
      <c r="AE43" s="2"/>
      <c r="AF43">
        <v>938</v>
      </c>
      <c r="AG43">
        <f>SUM(AG5:AG39)</f>
        <v>612</v>
      </c>
      <c r="AH43">
        <f>SUM(AH5:AH39)</f>
        <v>326</v>
      </c>
      <c r="AL43" s="3"/>
      <c r="AM43">
        <f>SUM(AM5:AM27)</f>
        <v>927</v>
      </c>
      <c r="AN43">
        <f>SUM(AN5:AN27)</f>
        <v>512</v>
      </c>
      <c r="AO43">
        <f>SUM(AO5:AO27)</f>
        <v>415</v>
      </c>
      <c r="AR43" s="5"/>
      <c r="AS43">
        <f>SUM(AS5:AS13,AS17:AS27,AS41)</f>
        <v>1027</v>
      </c>
      <c r="AT43">
        <f>SUM(AT5:AT27,AT41)</f>
        <v>544</v>
      </c>
      <c r="AU43">
        <f>SUM(AU5:AU27,AU41)</f>
        <v>483</v>
      </c>
      <c r="AX43" s="3"/>
      <c r="AY43">
        <f>SUM(AY5:AY41)</f>
        <v>324</v>
      </c>
      <c r="AZ43">
        <f>SUM(AZ5:AZ41)</f>
        <v>112</v>
      </c>
      <c r="BA43">
        <f>SUM(BA5:BA41)</f>
        <v>212</v>
      </c>
      <c r="BB43" s="2"/>
    </row>
    <row r="44" spans="1:54" x14ac:dyDescent="0.2">
      <c r="E44" s="2"/>
      <c r="I44" s="3"/>
      <c r="M44" s="3"/>
      <c r="N44" s="4"/>
      <c r="S44" s="3"/>
      <c r="Y44" s="15"/>
      <c r="AE44" s="2"/>
      <c r="AG44" s="17"/>
      <c r="AH44" s="17"/>
      <c r="AL44" s="3"/>
      <c r="AR44" s="5"/>
      <c r="AX44" s="3"/>
      <c r="BB44" s="2"/>
    </row>
    <row r="45" spans="1:54" x14ac:dyDescent="0.2">
      <c r="E45" s="2"/>
      <c r="I45" s="3"/>
      <c r="M45" s="3"/>
      <c r="N45" s="4"/>
      <c r="S45" s="3"/>
      <c r="Y45" s="15"/>
      <c r="AE45" s="2"/>
      <c r="AL45" s="3"/>
      <c r="AR45" s="5"/>
      <c r="AX45" s="3"/>
      <c r="BB45" s="2"/>
    </row>
    <row r="46" spans="1:54" x14ac:dyDescent="0.2">
      <c r="A46" t="s">
        <v>38</v>
      </c>
      <c r="E46" s="2"/>
      <c r="I46" s="3"/>
      <c r="M46" s="3"/>
      <c r="N46" s="4"/>
      <c r="S46" s="3"/>
      <c r="Y46" s="15"/>
      <c r="AE46" s="2"/>
      <c r="AL46" s="3"/>
      <c r="AR46" s="5"/>
      <c r="AX46" s="3"/>
      <c r="BB46" s="2"/>
    </row>
    <row r="47" spans="1:54" x14ac:dyDescent="0.2">
      <c r="E47" s="2"/>
      <c r="I47" s="3"/>
      <c r="M47" s="3"/>
      <c r="N47" s="4"/>
      <c r="S47" s="3"/>
      <c r="Y47" s="15"/>
      <c r="AE47" s="2"/>
      <c r="AL47" s="3"/>
      <c r="AR47" s="5"/>
      <c r="AX47" s="3"/>
      <c r="BB47" s="2"/>
    </row>
    <row r="48" spans="1:54" x14ac:dyDescent="0.2">
      <c r="A48" t="s">
        <v>39</v>
      </c>
      <c r="E48" s="2"/>
      <c r="I48" s="3"/>
      <c r="M48" s="3"/>
      <c r="N48" s="4"/>
      <c r="S48" s="3"/>
      <c r="Y48" s="15"/>
      <c r="AE48" s="2"/>
      <c r="AL48" s="3"/>
      <c r="AR48" s="5"/>
      <c r="AX48" s="3"/>
      <c r="BB48" s="2"/>
    </row>
    <row r="49" spans="1:54" x14ac:dyDescent="0.2">
      <c r="E49" s="2"/>
      <c r="I49" s="3"/>
      <c r="M49" s="3"/>
      <c r="N49" s="4"/>
      <c r="S49" s="3"/>
      <c r="Y49" s="15"/>
      <c r="AE49" s="2"/>
      <c r="AL49" s="3"/>
      <c r="AR49" s="5"/>
      <c r="AX49" s="3"/>
      <c r="BB49" s="2"/>
    </row>
    <row r="50" spans="1:54" x14ac:dyDescent="0.2">
      <c r="A50" t="s">
        <v>40</v>
      </c>
      <c r="E50" s="2"/>
      <c r="I50" s="3"/>
      <c r="M50" s="3"/>
      <c r="N50" s="4"/>
      <c r="S50" s="3"/>
      <c r="Y50" s="15"/>
      <c r="AE50" s="2"/>
      <c r="AL50" s="3"/>
      <c r="AR50" s="5"/>
      <c r="AX50" s="3"/>
      <c r="BB50" s="2"/>
    </row>
    <row r="51" spans="1:54" x14ac:dyDescent="0.2">
      <c r="E51" s="2"/>
      <c r="I51" s="3"/>
      <c r="M51" s="3"/>
      <c r="N51" s="4"/>
      <c r="S51" s="3"/>
      <c r="Y51" s="15"/>
      <c r="AE51" s="2"/>
      <c r="AL51" s="3"/>
      <c r="AR51" s="5"/>
      <c r="AX51" s="3"/>
      <c r="BB51" s="2"/>
    </row>
    <row r="52" spans="1:54" x14ac:dyDescent="0.2">
      <c r="A52" t="s">
        <v>41</v>
      </c>
      <c r="E52" s="2"/>
      <c r="I52" s="3"/>
      <c r="M52" s="3"/>
      <c r="N52" s="4"/>
      <c r="S52" s="3"/>
      <c r="Y52" s="3"/>
      <c r="AE52" s="2"/>
      <c r="AL52" s="3"/>
      <c r="AR52" s="5"/>
      <c r="AX52" s="3"/>
      <c r="BB52" s="2"/>
    </row>
    <row r="53" spans="1:54" x14ac:dyDescent="0.2">
      <c r="E53" s="2"/>
      <c r="I53" s="3"/>
      <c r="M53" s="3"/>
      <c r="N53" s="4"/>
      <c r="S53" s="3"/>
      <c r="Y53" s="3"/>
      <c r="AE53" s="2"/>
      <c r="AL53" s="3"/>
      <c r="AR53" s="5"/>
      <c r="AX53" s="3"/>
      <c r="BB53" s="2"/>
    </row>
    <row r="54" spans="1:54" x14ac:dyDescent="0.2">
      <c r="A54" t="s">
        <v>42</v>
      </c>
      <c r="E54" s="2"/>
      <c r="I54" s="3"/>
      <c r="M54" s="3"/>
      <c r="N54" s="4"/>
      <c r="S54" s="3"/>
      <c r="Y54" s="3"/>
      <c r="AE54" s="2"/>
      <c r="AL54" s="3"/>
      <c r="AR54" s="5"/>
      <c r="AX54" s="3"/>
      <c r="BB54" s="2"/>
    </row>
    <row r="55" spans="1:54" x14ac:dyDescent="0.2">
      <c r="E55" s="2"/>
      <c r="I55" s="3"/>
      <c r="M55" s="3"/>
      <c r="N55" s="4"/>
      <c r="S55" s="3"/>
      <c r="Y55" s="3"/>
      <c r="AE55" s="2"/>
      <c r="AL55" s="3"/>
      <c r="AR55" s="5"/>
      <c r="AX55" s="3"/>
      <c r="BB55" s="2"/>
    </row>
    <row r="56" spans="1:54" x14ac:dyDescent="0.2">
      <c r="A56" t="s">
        <v>43</v>
      </c>
      <c r="E56" s="2"/>
      <c r="I56" s="3"/>
      <c r="M56" s="3"/>
      <c r="N56" s="4"/>
      <c r="S56" s="3"/>
      <c r="Y56" s="3"/>
      <c r="AE56" s="2"/>
      <c r="AL56" s="3"/>
      <c r="AR56" s="5"/>
      <c r="AX56" s="3"/>
      <c r="BB56" s="2"/>
    </row>
    <row r="57" spans="1:54" x14ac:dyDescent="0.2">
      <c r="E57" s="2"/>
      <c r="I57" s="3"/>
      <c r="M57" s="3"/>
      <c r="N57" s="4"/>
      <c r="S57" s="3"/>
      <c r="Y57" s="3"/>
      <c r="AE57" s="2"/>
      <c r="AL57" s="3"/>
      <c r="AR57" s="5"/>
      <c r="AX57" s="3"/>
      <c r="BB57" s="2"/>
    </row>
    <row r="58" spans="1:54" x14ac:dyDescent="0.2">
      <c r="E58" s="2"/>
      <c r="I58" s="3"/>
      <c r="M58" s="3"/>
      <c r="N58" s="4"/>
      <c r="S58" s="3"/>
      <c r="Y58" s="3"/>
      <c r="AE58" s="2"/>
      <c r="AL58" s="3"/>
      <c r="AR58" s="5"/>
      <c r="AX58" s="3"/>
      <c r="BB58" s="2"/>
    </row>
  </sheetData>
  <pageMargins left="0.7" right="0.7" top="0.75" bottom="0.75" header="0.3" footer="0.3"/>
  <ignoredErrors>
    <ignoredError sqref="T5 T7 T9 T11 T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Biehler</dc:creator>
  <cp:lastModifiedBy>Jon Biehler</cp:lastModifiedBy>
  <dcterms:created xsi:type="dcterms:W3CDTF">2023-12-28T13:05:18Z</dcterms:created>
  <dcterms:modified xsi:type="dcterms:W3CDTF">2023-12-28T13:14:53Z</dcterms:modified>
</cp:coreProperties>
</file>